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/>
  <mc:AlternateContent xmlns:mc="http://schemas.openxmlformats.org/markup-compatibility/2006">
    <mc:Choice Requires="x15">
      <x15ac:absPath xmlns:x15ac="http://schemas.microsoft.com/office/spreadsheetml/2010/11/ac" url="\\PEGASUS-SERVER\Users\Public\Blackstone Valley\Cost report\Medicaid 2022\"/>
    </mc:Choice>
  </mc:AlternateContent>
  <xr:revisionPtr revIDLastSave="0" documentId="13_ncr:1_{DF4A7E2E-122F-47E8-B7AC-53FE1B5D685D}" xr6:coauthVersionLast="47" xr6:coauthVersionMax="47" xr10:uidLastSave="{00000000-0000-0000-0000-000000000000}"/>
  <bookViews>
    <workbookView xWindow="3330" yWindow="0" windowWidth="21600" windowHeight="11295" xr2:uid="{00000000-000D-0000-FFFF-FFFF00000000}"/>
  </bookViews>
  <sheets>
    <sheet name="Footnotes" sheetId="1" r:id="rId1"/>
  </sheets>
  <definedNames>
    <definedName name="_1Print_Area">#REF!</definedName>
    <definedName name="ffff" hidden="1">{#N/A,#N/A,FALSE,"i";#N/A,#N/A,FALSE,"1";#N/A,#N/A,FALSE,"2";#N/A,#N/A,FALSE,"3";#N/A,#N/A,FALSE,"4";#N/A,#N/A,FALSE,"5"}</definedName>
    <definedName name="wrn.Accounts._.Receivable." hidden="1">{#N/A,#N/A,FALSE,"Accounts receivable";#N/A,#N/A,FALSE,"Allowance calculation";#N/A,#N/A,FALSE,"Subsequent receipts testing"}</definedName>
    <definedName name="wrn.all." hidden="1">{#N/A,#N/A,FALSE,"i";#N/A,#N/A,FALSE,"1";#N/A,#N/A,FALSE,"2";#N/A,#N/A,FALSE,"4";#N/A,#N/A,FALSE,"3";#N/A,#N/A,FALSE,"5";#N/A,#N/A,FALSE,"6";#N/A,#N/A,FALSE,"5a";#N/A,#N/A,FALSE,"5B";#N/A,#N/A,FALSE,"7";#N/A,#N/A,FALSE,"8";#N/A,#N/A,FALSE,"9";#N/A,#N/A,FALSE,"10";#N/A,#N/A,FALSE,"11";#N/A,#N/A,FALSE,"12";#N/A,#N/A,FALSE,"13";#N/A,#N/A,FALSE,"15";#N/A,#N/A,FALSE,"14";#N/A,#N/A,FALSE,"16";#N/A,#N/A,FALSE,"16a";#N/A,#N/A,FALSE,"17";#N/A,#N/A,FALSE,"18";#N/A,#N/A,FALSE,"19";#N/A,#N/A,FALSE,"20";#N/A,#N/A,FALSE,"21";#N/A,#N/A,FALSE,"22";#N/A,#N/A,FALSE,"23";#N/A,#N/A,FALSE,"24";#N/A,#N/A,FALSE,"25";#N/A,#N/A,FALSE,"26";#N/A,#N/A,FALSE,"27";#N/A,#N/A,FALSE,"28";#N/A,#N/A,FALSE,"29";#N/A,#N/A,FALSE,"30";#N/A,#N/A,FALSE,"31";#N/A,#N/A,FALSE,"32";#N/A,#N/A,FALSE,"33";#N/A,#N/A,FALSE,"34";#N/A,#N/A,FALSE,"35";#N/A,#N/A,FALSE,"35 (BAD DEBT)";#N/A,#N/A,FALSE,"36 (Baddebt) (2)"}</definedName>
    <definedName name="wrn.All._.Workpapers." hidden="1">{#N/A,#N/A,FALSE,"Index";#N/A,#N/A,FALSE,"Confirm Control";#N/A,#N/A,FALSE,"Accounts receivable";#N/A,#N/A,FALSE,"Allowance calculation";#N/A,#N/A,FALSE,"Subsequent receipts testing";#N/A,#N/A,FALSE,"Prepaid Insurance";#N/A,#N/A,FALSE,"Workers Comp. ";#N/A,#N/A,FALSE,"Accrued Salaries";#N/A,#N/A,FALSE,"Census Days";#N/A,#N/A,FALSE,"Admissions";#N/A,#N/A,FALSE,"Discharges";#N/A,#N/A,FALSE,"Medicaid Income Proof";#N/A,#N/A,FALSE,"Payroll Taxes";#N/A,#N/A,FALSE,"Payroll";#N/A,#N/A,FALSE,"Administrator Salaries";#N/A,#N/A,FALSE,"Clerical Salaries";#N/A,#N/A,FALSE,"Ancillaries"}</definedName>
    <definedName name="wrn.Budget." hidden="1">{#N/A,#N/A,FALSE,"Letter";#N/A,#N/A,FALSE,"Budget"}</definedName>
    <definedName name="wrn.Fringes." hidden="1">{#N/A,#N/A,FALSE,"FRINGE BENEFIT ALLOCATION";#N/A,#N/A,FALSE,"RSC BENEFITS LINE ALLOCATION";#N/A,#N/A,FALSE,"RSC--1 SCH. 29 BENEFIT ALLOC.";#N/A,#N/A,FALSE,"RSC-1 SCHEDULE 29"}</definedName>
    <definedName name="wrn.Income." hidden="1">{#N/A,#N/A,FALSE,"Census Days";#N/A,#N/A,FALSE,"Admissions";#N/A,#N/A,FALSE,"Discharges";#N/A,#N/A,FALSE,"Medicaid Income Proof";#N/A,#N/A,FALSE,"Ancillaries"}</definedName>
    <definedName name="wrn.INPUTS." hidden="1">{#N/A,#N/A,FALSE,"i";#N/A,#N/A,FALSE,"1";#N/A,#N/A,FALSE,"2";#N/A,#N/A,FALSE,"3";#N/A,#N/A,FALSE,"4";#N/A,#N/A,FALSE,"5"}</definedName>
    <definedName name="wrn.medinfo." hidden="1">{#N/A,#N/A,FALSE,"DISCHG"}</definedName>
    <definedName name="wrn.Payroll." hidden="1">{#N/A,#N/A,FALSE,"Accrued Salaries";#N/A,#N/A,FALSE,"Payroll Taxes";#N/A,#N/A,FALSE,"Payroll";#N/A,#N/A,FALSE,"Administrator Salaries";#N/A,#N/A,FALSE,"Clerical Salaries"}</definedName>
    <definedName name="wrn.Prepaid._.Insurance." hidden="1">{#N/A,#N/A,FALSE,"Prepaid Insurancce";#N/A,#N/A,FALSE,"Workers Comp. "}</definedName>
    <definedName name="wrn.PSR." hidden="1">{#N/A,#N/A,FALSE,"PART A";#N/A,#N/A,FALSE,"PART B";#N/A,#N/A,FALSE,"PSR";#N/A,#N/A,FALSE,"HLT"}</definedName>
    <definedName name="wrn.Rate._.96." hidden="1">{#N/A,#N/A,FALSE,"Rate Calc 1996";#N/A,#N/A,FALSE,"FINANCING CONTRIBUTION";#N/A,#N/A,FALSE,"CAPITAL ALLOWANCE"}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0" i="1" l="1"/>
  <c r="C21" i="1"/>
  <c r="E28" i="1"/>
  <c r="I21" i="1"/>
  <c r="G21" i="1"/>
  <c r="I25" i="1" l="1"/>
  <c r="G25" i="1"/>
  <c r="G24" i="1"/>
  <c r="G23" i="1"/>
  <c r="I24" i="1"/>
  <c r="K21" i="1"/>
  <c r="I23" i="1"/>
  <c r="I28" i="1" l="1"/>
  <c r="C18" i="1" s="1"/>
  <c r="G28" i="1"/>
  <c r="C19" i="1" s="1"/>
  <c r="C20" i="1" l="1"/>
</calcChain>
</file>

<file path=xl/sharedStrings.xml><?xml version="1.0" encoding="utf-8"?>
<sst xmlns="http://schemas.openxmlformats.org/spreadsheetml/2006/main" count="25" uniqueCount="25">
  <si>
    <t>Schedule 1 Line 3.14 TYPE OF ACCOUNTING SERVICES</t>
  </si>
  <si>
    <t>other non-attest services.  As such, we will upload the trial balance and account</t>
  </si>
  <si>
    <t>groupings report in support of the cost report.</t>
  </si>
  <si>
    <t>We consider the preparation of this SNF-CR cost report to be</t>
  </si>
  <si>
    <t>Schedule 3 Employee Benefits</t>
  </si>
  <si>
    <t>are allocated based upon total salaries and wages,by department</t>
  </si>
  <si>
    <t xml:space="preserve">Employee benefits, including Group Life, Medical, Payroll Taxes and Workers Comp,  </t>
  </si>
  <si>
    <t>SCHEDULE 12: Footnotes &amp; Other Disclosures</t>
  </si>
  <si>
    <t>Purchased Services - PT</t>
  </si>
  <si>
    <t>Purchased Services - OT</t>
  </si>
  <si>
    <t>Purchased Services - ST</t>
  </si>
  <si>
    <t>Direct Minutes</t>
  </si>
  <si>
    <t>Indirect Minutes</t>
  </si>
  <si>
    <t>Total Minutes</t>
  </si>
  <si>
    <t>Allocation of Direct and Indirect</t>
  </si>
  <si>
    <t>Schedule 2 Line 1.15 Other Payer Revenue</t>
  </si>
  <si>
    <t>This is Hospice revenue</t>
  </si>
  <si>
    <t>Schedule 3.12 Restorative Therapy Expense</t>
  </si>
  <si>
    <t>Respiratory Therapy</t>
  </si>
  <si>
    <t>Proofessional Services</t>
  </si>
  <si>
    <t>7842.50-7842.66</t>
  </si>
  <si>
    <t>7843.50-7843.66</t>
  </si>
  <si>
    <t>7844.50-7844.66</t>
  </si>
  <si>
    <t>PTA Salary and benefits</t>
  </si>
  <si>
    <t xml:space="preserve">Total Schedule 3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</si>
</sst>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43" formatCode="_(* #,##0.00_);_(* \(#,##0.00\);_(* &quot;-&quot;??_);_(@_)"/>
  </numFmts>
  <fonts count="8" x14ac:knownFonts="1">
    <font>
      <sz val="11"/>
      <color theme="1"/>
      <name val="Calibri"/>
      <family val="2"/>
    </font>
    <font>
      <b/>
      <sz val="11"/>
      <color theme="1"/>
      <name val="Calibri"/>
      <family val="2"/>
    </font>
    <font>
      <b/>
      <sz val="14"/>
      <color theme="1"/>
      <name val="Calibri"/>
      <family val="2"/>
    </font>
    <font>
      <b/>
      <sz val="13"/>
      <color theme="1"/>
      <name val="Calibri"/>
      <family val="2"/>
    </font>
    <font>
      <sz val="13"/>
      <color theme="1"/>
      <name val="Calibri"/>
      <family val="2"/>
    </font>
    <font>
      <sz val="11"/>
      <color theme="1"/>
      <name val="Calibri"/>
      <family val="2"/>
    </font>
    <font>
      <b/>
      <u/>
      <sz val="11"/>
      <color theme="1"/>
      <name val="Calibri"/>
      <family val="2"/>
    </font>
    <font>
      <u/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</cellStyleXfs>
  <cellXfs count="19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/>
    <xf numFmtId="0" fontId="4" fillId="0" borderId="0" xfId="0" applyFont="1"/>
    <xf numFmtId="0" fontId="1" fillId="0" borderId="0" xfId="0" applyFont="1"/>
    <xf numFmtId="44" fontId="0" fillId="0" borderId="0" xfId="2" applyFont="1"/>
    <xf numFmtId="44" fontId="1" fillId="0" borderId="1" xfId="0" applyNumberFormat="1" applyFont="1" applyBorder="1"/>
    <xf numFmtId="43" fontId="0" fillId="0" borderId="0" xfId="1" applyFont="1"/>
    <xf numFmtId="43" fontId="0" fillId="0" borderId="0" xfId="1" applyFont="1" applyAlignment="1">
      <alignment horizontal="center"/>
    </xf>
    <xf numFmtId="43" fontId="0" fillId="0" borderId="0" xfId="0" applyNumberFormat="1"/>
    <xf numFmtId="0" fontId="6" fillId="0" borderId="0" xfId="0" applyFont="1" applyAlignment="1">
      <alignment horizontal="center" wrapText="1"/>
    </xf>
    <xf numFmtId="0" fontId="6" fillId="0" borderId="0" xfId="0" applyFont="1" applyAlignment="1">
      <alignment horizontal="center"/>
    </xf>
    <xf numFmtId="0" fontId="7" fillId="0" borderId="0" xfId="0" applyFont="1"/>
    <xf numFmtId="2" fontId="0" fillId="0" borderId="0" xfId="0" applyNumberFormat="1"/>
    <xf numFmtId="43" fontId="0" fillId="0" borderId="2" xfId="1" applyFont="1" applyBorder="1"/>
    <xf numFmtId="43" fontId="1" fillId="0" borderId="2" xfId="0" applyNumberFormat="1" applyFont="1" applyBorder="1"/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44" fontId="0" fillId="0" borderId="0" xfId="0" applyNumberFormat="1"/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32"/>
  <sheetViews>
    <sheetView tabSelected="1" topLeftCell="A12" workbookViewId="0">
      <selection activeCell="B33" sqref="B33"/>
    </sheetView>
  </sheetViews>
  <sheetFormatPr defaultRowHeight="15" x14ac:dyDescent="0.25"/>
  <cols>
    <col min="1" max="1" width="16" customWidth="1"/>
    <col min="2" max="2" width="29" customWidth="1"/>
    <col min="3" max="3" width="17.42578125" customWidth="1"/>
    <col min="4" max="4" width="2.7109375" customWidth="1"/>
    <col min="5" max="5" width="13.28515625" bestFit="1" customWidth="1"/>
    <col min="6" max="6" width="1.28515625" customWidth="1"/>
    <col min="7" max="7" width="13.5703125" customWidth="1"/>
    <col min="8" max="8" width="1.140625" customWidth="1"/>
    <col min="9" max="9" width="12.140625" customWidth="1"/>
    <col min="10" max="10" width="1.7109375" customWidth="1"/>
    <col min="11" max="11" width="11.5703125" bestFit="1" customWidth="1"/>
    <col min="12" max="12" width="9.5703125" bestFit="1" customWidth="1"/>
  </cols>
  <sheetData>
    <row r="1" spans="1:8" ht="18.75" x14ac:dyDescent="0.3">
      <c r="A1" s="16"/>
      <c r="B1" s="17"/>
      <c r="C1" s="17"/>
      <c r="D1" s="17"/>
      <c r="E1" s="17"/>
      <c r="F1" s="17"/>
      <c r="G1" s="17"/>
      <c r="H1" s="1"/>
    </row>
    <row r="3" spans="1:8" s="3" customFormat="1" ht="18.75" customHeight="1" x14ac:dyDescent="0.3">
      <c r="A3" s="2" t="s">
        <v>7</v>
      </c>
    </row>
    <row r="4" spans="1:8" x14ac:dyDescent="0.25">
      <c r="A4" s="4"/>
    </row>
    <row r="6" spans="1:8" x14ac:dyDescent="0.25">
      <c r="A6" s="4" t="s">
        <v>0</v>
      </c>
    </row>
    <row r="7" spans="1:8" x14ac:dyDescent="0.25">
      <c r="B7" t="s">
        <v>3</v>
      </c>
    </row>
    <row r="8" spans="1:8" x14ac:dyDescent="0.25">
      <c r="B8" t="s">
        <v>1</v>
      </c>
    </row>
    <row r="9" spans="1:8" x14ac:dyDescent="0.25">
      <c r="A9" s="4"/>
      <c r="B9" t="s">
        <v>2</v>
      </c>
    </row>
    <row r="11" spans="1:8" s="4" customFormat="1" x14ac:dyDescent="0.25"/>
    <row r="12" spans="1:8" x14ac:dyDescent="0.25">
      <c r="A12" s="4" t="s">
        <v>4</v>
      </c>
    </row>
    <row r="13" spans="1:8" x14ac:dyDescent="0.25">
      <c r="B13" t="s">
        <v>6</v>
      </c>
    </row>
    <row r="14" spans="1:8" x14ac:dyDescent="0.25">
      <c r="A14" s="4"/>
      <c r="B14" t="s">
        <v>5</v>
      </c>
    </row>
    <row r="15" spans="1:8" s="4" customFormat="1" x14ac:dyDescent="0.25">
      <c r="B15"/>
    </row>
    <row r="16" spans="1:8" s="4" customFormat="1" x14ac:dyDescent="0.25"/>
    <row r="17" spans="1:12" s="4" customFormat="1" x14ac:dyDescent="0.25">
      <c r="A17" s="4" t="s">
        <v>17</v>
      </c>
    </row>
    <row r="18" spans="1:12" x14ac:dyDescent="0.25">
      <c r="B18">
        <v>3.59</v>
      </c>
      <c r="C18" s="5">
        <f>I28</f>
        <v>184709.66312359375</v>
      </c>
    </row>
    <row r="19" spans="1:12" x14ac:dyDescent="0.25">
      <c r="B19">
        <v>3.62</v>
      </c>
      <c r="C19" s="5">
        <f>G28</f>
        <v>629168.33687640622</v>
      </c>
    </row>
    <row r="20" spans="1:12" ht="30.75" thickBot="1" x14ac:dyDescent="0.3">
      <c r="C20" s="6">
        <f>SUM(C18:C19)</f>
        <v>813878</v>
      </c>
      <c r="G20" s="10" t="s">
        <v>11</v>
      </c>
      <c r="H20" s="11"/>
      <c r="I20" s="10" t="s">
        <v>12</v>
      </c>
      <c r="J20" s="12"/>
      <c r="K20" s="10" t="s">
        <v>13</v>
      </c>
    </row>
    <row r="21" spans="1:12" ht="15.75" thickTop="1" x14ac:dyDescent="0.25">
      <c r="B21" t="s">
        <v>23</v>
      </c>
      <c r="C21" s="5">
        <f>1965+88+164</f>
        <v>2217</v>
      </c>
      <c r="G21" s="8">
        <f>10746*60</f>
        <v>644760</v>
      </c>
      <c r="H21" s="8"/>
      <c r="I21" s="8">
        <f>2143*60</f>
        <v>128580</v>
      </c>
      <c r="K21" s="9">
        <f>SUM(G21:I21)</f>
        <v>773340</v>
      </c>
      <c r="L21" s="9"/>
    </row>
    <row r="22" spans="1:12" x14ac:dyDescent="0.25">
      <c r="A22" s="4" t="s">
        <v>14</v>
      </c>
      <c r="G22" s="8"/>
      <c r="H22" s="8"/>
      <c r="I22" s="8"/>
      <c r="K22" s="9"/>
    </row>
    <row r="23" spans="1:12" x14ac:dyDescent="0.25">
      <c r="A23" t="s">
        <v>20</v>
      </c>
      <c r="B23" t="s">
        <v>8</v>
      </c>
      <c r="E23" s="7">
        <v>310114</v>
      </c>
      <c r="G23" s="9">
        <f t="shared" ref="G23:G25" si="0">+G$21/($G$21+$I$21)*$E23</f>
        <v>258552.64520133447</v>
      </c>
      <c r="I23" s="9">
        <f t="shared" ref="I23:I25" si="1">+I$21/($G$21+$I$21)*$E23</f>
        <v>51561.354798665525</v>
      </c>
    </row>
    <row r="24" spans="1:12" s="4" customFormat="1" x14ac:dyDescent="0.25">
      <c r="A24" t="s">
        <v>21</v>
      </c>
      <c r="B24" t="s">
        <v>9</v>
      </c>
      <c r="C24"/>
      <c r="D24"/>
      <c r="E24" s="7">
        <v>341649</v>
      </c>
      <c r="G24" s="9">
        <f t="shared" si="0"/>
        <v>284844.45294437115</v>
      </c>
      <c r="I24" s="9">
        <f t="shared" si="1"/>
        <v>56804.547055628827</v>
      </c>
    </row>
    <row r="25" spans="1:12" x14ac:dyDescent="0.25">
      <c r="A25" t="s">
        <v>22</v>
      </c>
      <c r="B25" t="s">
        <v>10</v>
      </c>
      <c r="E25" s="7">
        <v>102876</v>
      </c>
      <c r="G25" s="9">
        <f t="shared" si="0"/>
        <v>85771.238730700599</v>
      </c>
      <c r="I25" s="9">
        <f t="shared" si="1"/>
        <v>17104.761269299401</v>
      </c>
    </row>
    <row r="26" spans="1:12" x14ac:dyDescent="0.25">
      <c r="A26" s="13">
        <v>7844.5</v>
      </c>
      <c r="B26" t="s">
        <v>18</v>
      </c>
      <c r="E26" s="7"/>
      <c r="G26" s="9"/>
      <c r="I26" s="9">
        <v>19119</v>
      </c>
    </row>
    <row r="27" spans="1:12" x14ac:dyDescent="0.25">
      <c r="A27" s="13">
        <v>4251</v>
      </c>
      <c r="B27" t="s">
        <v>19</v>
      </c>
      <c r="E27" s="7"/>
      <c r="G27" s="9"/>
      <c r="I27" s="9">
        <v>40120</v>
      </c>
    </row>
    <row r="28" spans="1:12" x14ac:dyDescent="0.25">
      <c r="E28" s="14">
        <f>SUM(E23:E25)</f>
        <v>754639</v>
      </c>
      <c r="G28" s="15">
        <f>SUM(G23:G25)</f>
        <v>629168.33687640622</v>
      </c>
      <c r="I28" s="15">
        <f>SUM(I23:I27)</f>
        <v>184709.66312359375</v>
      </c>
    </row>
    <row r="30" spans="1:12" x14ac:dyDescent="0.25">
      <c r="B30" t="s">
        <v>24</v>
      </c>
      <c r="C30" s="18">
        <f>+C20+C21</f>
        <v>816095</v>
      </c>
    </row>
    <row r="31" spans="1:12" x14ac:dyDescent="0.25">
      <c r="A31" s="4" t="s">
        <v>15</v>
      </c>
    </row>
    <row r="32" spans="1:12" x14ac:dyDescent="0.25">
      <c r="B32" t="s">
        <v>16</v>
      </c>
    </row>
  </sheetData>
  <mergeCells count="1">
    <mergeCell ref="A1:G1"/>
  </mergeCells>
  <pageMargins left="0.7" right="0.7" top="0.75" bottom="0.75" header="0.3" footer="0.3"/>
  <pageSetup scale="9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4203C834-1C4C-49E0-B73C-93BAA91CAAEA}"/>
</file>

<file path=customXml/itemProps2.xml><?xml version="1.0" encoding="utf-8"?>
<ds:datastoreItem xmlns:ds="http://schemas.openxmlformats.org/officeDocument/2006/customXml" ds:itemID="{FA57F729-B35A-4E5D-838E-4DA02DC894D2}"/>
</file>

<file path=customXml/itemProps3.xml><?xml version="1.0" encoding="utf-8"?>
<ds:datastoreItem xmlns:ds="http://schemas.openxmlformats.org/officeDocument/2006/customXml" ds:itemID="{13446F3E-5205-4ACA-A5BD-EB1D5D56F7F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Footnotes</vt:lpstr>
    </vt:vector>
  </TitlesOfParts>
  <Company>CLA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rmacneil</dc:creator>
  <cp:lastModifiedBy>Theresa Horky</cp:lastModifiedBy>
  <dcterms:created xsi:type="dcterms:W3CDTF">2020-08-05T16:14:13Z</dcterms:created>
  <dcterms:modified xsi:type="dcterms:W3CDTF">2023-09-22T18:19:24Z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0x010100BA7879BB3EB3E841817F962675E65027</vt:lpwstr>
  </property>
</Properties>
</file>